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33" i="1" l="1"/>
  <c r="G32" i="1"/>
  <c r="J32" i="1" s="1"/>
  <c r="L32" i="1" s="1"/>
  <c r="J31" i="1"/>
  <c r="L31" i="1" s="1"/>
  <c r="G31" i="1"/>
  <c r="G30" i="1"/>
  <c r="J30" i="1" s="1"/>
  <c r="L30" i="1" s="1"/>
  <c r="I29" i="1"/>
  <c r="H29" i="1"/>
  <c r="F29" i="1"/>
  <c r="E29" i="1"/>
  <c r="G29" i="1" s="1"/>
  <c r="J29" i="1" s="1"/>
  <c r="L29" i="1" s="1"/>
  <c r="G28" i="1"/>
  <c r="J28" i="1" s="1"/>
  <c r="L28" i="1" s="1"/>
  <c r="G27" i="1"/>
  <c r="J27" i="1" s="1"/>
  <c r="L27" i="1" s="1"/>
  <c r="J26" i="1"/>
  <c r="L26" i="1" s="1"/>
  <c r="G26" i="1"/>
  <c r="I25" i="1"/>
  <c r="H25" i="1"/>
  <c r="H22" i="1" s="1"/>
  <c r="H38" i="1" s="1"/>
  <c r="F25" i="1"/>
  <c r="F22" i="1" s="1"/>
  <c r="F38" i="1" s="1"/>
  <c r="E25" i="1"/>
  <c r="G24" i="1"/>
  <c r="J24" i="1" s="1"/>
  <c r="L24" i="1" s="1"/>
  <c r="J23" i="1"/>
  <c r="L23" i="1" s="1"/>
  <c r="G23" i="1"/>
  <c r="L21" i="1"/>
  <c r="J20" i="1"/>
  <c r="L20" i="1" s="1"/>
  <c r="G20" i="1"/>
  <c r="G19" i="1"/>
  <c r="J19" i="1" s="1"/>
  <c r="L19" i="1" s="1"/>
  <c r="G18" i="1"/>
  <c r="J18" i="1" s="1"/>
  <c r="L18" i="1" s="1"/>
  <c r="I17" i="1"/>
  <c r="I10" i="1" s="1"/>
  <c r="I37" i="1" s="1"/>
  <c r="H17" i="1"/>
  <c r="F17" i="1"/>
  <c r="E17" i="1"/>
  <c r="E10" i="1" s="1"/>
  <c r="E37" i="1" s="1"/>
  <c r="G16" i="1"/>
  <c r="J16" i="1" s="1"/>
  <c r="L16" i="1" s="1"/>
  <c r="G15" i="1"/>
  <c r="J15" i="1" s="1"/>
  <c r="L15" i="1" s="1"/>
  <c r="G14" i="1"/>
  <c r="J14" i="1" s="1"/>
  <c r="L14" i="1" s="1"/>
  <c r="I13" i="1"/>
  <c r="H13" i="1"/>
  <c r="F13" i="1"/>
  <c r="F10" i="1" s="1"/>
  <c r="E13" i="1"/>
  <c r="G12" i="1"/>
  <c r="J12" i="1" s="1"/>
  <c r="L12" i="1" s="1"/>
  <c r="G11" i="1"/>
  <c r="J11" i="1" s="1"/>
  <c r="L11" i="1" s="1"/>
  <c r="H10" i="1"/>
  <c r="H37" i="1" s="1"/>
  <c r="A5" i="1"/>
  <c r="A4" i="1"/>
  <c r="A2" i="1"/>
  <c r="A1" i="1"/>
  <c r="G17" i="1" l="1"/>
  <c r="J17" i="1" s="1"/>
  <c r="L17" i="1" s="1"/>
  <c r="I22" i="1"/>
  <c r="I38" i="1" s="1"/>
  <c r="E22" i="1"/>
  <c r="G13" i="1"/>
  <c r="J13" i="1" s="1"/>
  <c r="L13" i="1" s="1"/>
  <c r="F34" i="1"/>
  <c r="F37" i="1"/>
  <c r="G10" i="1"/>
  <c r="E38" i="1"/>
  <c r="G22" i="1"/>
  <c r="H34" i="1"/>
  <c r="E34" i="1"/>
  <c r="G25" i="1"/>
  <c r="J25" i="1" s="1"/>
  <c r="L25" i="1" s="1"/>
  <c r="I34" i="1" l="1"/>
  <c r="G38" i="1"/>
  <c r="J22" i="1"/>
  <c r="G34" i="1"/>
  <c r="J34" i="1" s="1"/>
  <c r="L34" i="1" s="1"/>
  <c r="G37" i="1"/>
  <c r="J10" i="1"/>
  <c r="J38" i="1" l="1"/>
  <c r="L22" i="1"/>
  <c r="L10" i="1"/>
  <c r="J37" i="1"/>
</calcChain>
</file>

<file path=xl/sharedStrings.xml><?xml version="1.0" encoding="utf-8"?>
<sst xmlns="http://schemas.openxmlformats.org/spreadsheetml/2006/main" count="32" uniqueCount="22">
  <si>
    <t>Clasificación de Servicios Personales por Categoría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</si>
  <si>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</si>
  <si>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</si>
  <si>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</si>
  <si>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</si>
  <si>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</si>
  <si>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</si>
  <si>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</si>
  <si>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</si>
  <si>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Gasto No Etiquetado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</si>
  <si>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</si>
  <si>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</si>
  <si>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</si>
  <si>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</si>
  <si>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</si>
  <si>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</si>
  <si>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Gastos Asociados a la Implementación de Nuevas Leyes Fed. o Reformas a las Mismas</t>
  </si>
  <si>
    <t>Nombre del Programa o Ley 1</t>
  </si>
  <si>
    <t>Nombre del Programa o Ley 2</t>
  </si>
  <si>
    <t>Sentencias Laborales Definitivas</t>
  </si>
  <si>
    <t>Gasto Etiquetado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</si>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</sst>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0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b/>
      <i/>
      <sz val="9"/>
      <color theme="1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/>
    <xf numFmtId="0" fontId="4" fillId="2" borderId="0" xfId="0" applyFont="1" applyFill="1" applyProtection="1"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justify" vertical="center" wrapText="1"/>
    </xf>
    <xf numFmtId="0" fontId="4" fillId="2" borderId="13" xfId="0" applyFont="1" applyFill="1" applyBorder="1" applyAlignment="1" applyProtection="1">
      <alignment horizontal="justify" vertical="center" wrapText="1"/>
    </xf>
    <xf numFmtId="0" fontId="4" fillId="2" borderId="14" xfId="0" applyFont="1" applyFill="1" applyBorder="1" applyAlignment="1" applyProtection="1">
      <alignment horizontal="justify" vertical="center" wrapText="1"/>
    </xf>
    <xf numFmtId="0" fontId="4" fillId="2" borderId="15" xfId="0" applyFont="1" applyFill="1" applyBorder="1" applyAlignment="1" applyProtection="1">
      <alignment horizontal="justify" vertical="center" wrapText="1"/>
    </xf>
    <xf numFmtId="0" fontId="6" fillId="2" borderId="16" xfId="0" applyFont="1" applyFill="1" applyBorder="1" applyAlignment="1" applyProtection="1">
      <alignment vertical="center"/>
    </xf>
    <xf numFmtId="0" fontId="6" fillId="2" borderId="17" xfId="0" applyFont="1" applyFill="1" applyBorder="1" applyAlignment="1" applyProtection="1">
      <alignment vertical="center"/>
    </xf>
    <xf numFmtId="164" fontId="6" fillId="2" borderId="18" xfId="0" applyNumberFormat="1" applyFont="1" applyFill="1" applyBorder="1" applyAlignment="1" applyProtection="1">
      <alignment horizontal="right" vertical="center"/>
    </xf>
    <xf numFmtId="164" fontId="6" fillId="2" borderId="19" xfId="0" applyNumberFormat="1" applyFont="1" applyFill="1" applyBorder="1" applyAlignment="1" applyProtection="1">
      <alignment horizontal="right" vertical="center"/>
    </xf>
    <xf numFmtId="164" fontId="6" fillId="2" borderId="20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  <protection locked="0"/>
    </xf>
    <xf numFmtId="164" fontId="8" fillId="2" borderId="21" xfId="0" applyNumberFormat="1" applyFont="1" applyFill="1" applyBorder="1" applyAlignment="1" applyProtection="1">
      <alignment horizontal="right" vertical="center"/>
    </xf>
    <xf numFmtId="164" fontId="8" fillId="2" borderId="22" xfId="0" applyNumberFormat="1" applyFont="1" applyFill="1" applyBorder="1" applyAlignment="1" applyProtection="1">
      <alignment horizontal="right" vertical="center"/>
    </xf>
    <xf numFmtId="164" fontId="8" fillId="2" borderId="2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  <protection locked="0"/>
    </xf>
    <xf numFmtId="164" fontId="9" fillId="2" borderId="21" xfId="1" applyNumberFormat="1" applyFont="1" applyFill="1" applyBorder="1" applyAlignment="1" applyProtection="1">
      <alignment horizontal="right" vertical="center"/>
      <protection locked="0"/>
    </xf>
    <xf numFmtId="164" fontId="9" fillId="2" borderId="21" xfId="1" applyNumberFormat="1" applyFont="1" applyFill="1" applyBorder="1" applyAlignment="1" applyProtection="1">
      <alignment horizontal="right" vertical="center"/>
    </xf>
    <xf numFmtId="164" fontId="9" fillId="2" borderId="22" xfId="1" applyNumberFormat="1" applyFont="1" applyFill="1" applyBorder="1" applyAlignment="1" applyProtection="1">
      <alignment horizontal="right" vertical="center"/>
    </xf>
    <xf numFmtId="164" fontId="9" fillId="2" borderId="20" xfId="1" applyNumberFormat="1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justify" vertical="center"/>
    </xf>
    <xf numFmtId="164" fontId="10" fillId="2" borderId="21" xfId="1" applyNumberFormat="1" applyFont="1" applyFill="1" applyBorder="1" applyAlignment="1" applyProtection="1">
      <alignment horizontal="right" vertical="center"/>
      <protection locked="0"/>
    </xf>
    <xf numFmtId="164" fontId="10" fillId="2" borderId="21" xfId="1" applyNumberFormat="1" applyFont="1" applyFill="1" applyBorder="1" applyAlignment="1" applyProtection="1">
      <alignment horizontal="right" vertical="center"/>
    </xf>
    <xf numFmtId="164" fontId="10" fillId="2" borderId="22" xfId="1" applyNumberFormat="1" applyFont="1" applyFill="1" applyBorder="1" applyAlignment="1" applyProtection="1">
      <alignment horizontal="right" vertical="center"/>
    </xf>
    <xf numFmtId="164" fontId="10" fillId="2" borderId="2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23" xfId="0" applyFont="1" applyFill="1" applyBorder="1" applyAlignment="1" applyProtection="1">
      <alignment horizontal="left" vertical="center" wrapText="1"/>
    </xf>
    <xf numFmtId="164" fontId="9" fillId="2" borderId="21" xfId="1" applyNumberFormat="1" applyFont="1" applyFill="1" applyBorder="1" applyAlignment="1" applyProtection="1">
      <alignment horizontal="right" vertical="center" wrapText="1"/>
    </xf>
    <xf numFmtId="164" fontId="9" fillId="2" borderId="22" xfId="1" applyNumberFormat="1" applyFont="1" applyFill="1" applyBorder="1" applyAlignment="1" applyProtection="1">
      <alignment horizontal="right" vertical="center" wrapText="1"/>
    </xf>
    <xf numFmtId="164" fontId="9" fillId="2" borderId="20" xfId="1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164" fontId="6" fillId="2" borderId="21" xfId="0" applyNumberFormat="1" applyFont="1" applyFill="1" applyBorder="1" applyAlignment="1" applyProtection="1">
      <alignment horizontal="right" vertical="top" wrapText="1"/>
    </xf>
    <xf numFmtId="164" fontId="6" fillId="2" borderId="22" xfId="0" applyNumberFormat="1" applyFont="1" applyFill="1" applyBorder="1" applyAlignment="1" applyProtection="1">
      <alignment horizontal="right" vertical="top" wrapText="1"/>
    </xf>
    <xf numFmtId="164" fontId="6" fillId="2" borderId="20" xfId="0" applyNumberFormat="1" applyFont="1" applyFill="1" applyBorder="1" applyAlignment="1" applyProtection="1">
      <alignment horizontal="right" vertical="top" wrapText="1"/>
    </xf>
    <xf numFmtId="0" fontId="6" fillId="0" borderId="0" xfId="0" applyFont="1" applyAlignment="1" applyProtection="1">
      <alignment vertical="top"/>
      <protection locked="0"/>
    </xf>
    <xf numFmtId="0" fontId="4" fillId="2" borderId="16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justify" vertical="top"/>
    </xf>
    <xf numFmtId="164" fontId="10" fillId="2" borderId="21" xfId="1" applyNumberFormat="1" applyFont="1" applyFill="1" applyBorder="1" applyAlignment="1" applyProtection="1">
      <alignment horizontal="right" vertical="top"/>
    </xf>
    <xf numFmtId="164" fontId="10" fillId="2" borderId="22" xfId="1" applyNumberFormat="1" applyFont="1" applyFill="1" applyBorder="1" applyAlignment="1" applyProtection="1">
      <alignment horizontal="right" vertical="top"/>
    </xf>
    <xf numFmtId="164" fontId="10" fillId="2" borderId="20" xfId="1" applyNumberFormat="1" applyFont="1" applyFill="1" applyBorder="1" applyAlignment="1" applyProtection="1">
      <alignment horizontal="right" vertical="top"/>
    </xf>
    <xf numFmtId="0" fontId="4" fillId="0" borderId="0" xfId="0" applyFont="1" applyAlignment="1" applyProtection="1">
      <alignment vertical="top"/>
      <protection locked="0"/>
    </xf>
    <xf numFmtId="0" fontId="6" fillId="2" borderId="11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164" fontId="2" fillId="2" borderId="13" xfId="1" applyNumberFormat="1" applyFont="1" applyFill="1" applyBorder="1" applyAlignment="1" applyProtection="1">
      <alignment horizontal="right" vertical="center"/>
    </xf>
    <xf numFmtId="164" fontId="2" fillId="2" borderId="14" xfId="1" applyNumberFormat="1" applyFont="1" applyFill="1" applyBorder="1" applyAlignment="1" applyProtection="1">
      <alignment horizontal="right" vertical="center"/>
    </xf>
    <xf numFmtId="164" fontId="2" fillId="2" borderId="15" xfId="1" applyNumberFormat="1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vertical="center"/>
    </xf>
    <xf numFmtId="164" fontId="6" fillId="2" borderId="26" xfId="0" applyNumberFormat="1" applyFont="1" applyFill="1" applyBorder="1" applyAlignment="1" applyProtection="1">
      <alignment horizontal="right" vertical="center"/>
    </xf>
    <xf numFmtId="164" fontId="6" fillId="2" borderId="27" xfId="0" applyNumberFormat="1" applyFont="1" applyFill="1" applyBorder="1" applyAlignment="1" applyProtection="1">
      <alignment horizontal="right" vertical="center"/>
    </xf>
    <xf numFmtId="164" fontId="6" fillId="2" borderId="28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0</xdr:row>
      <xdr:rowOff>0</xdr:rowOff>
    </xdr:from>
    <xdr:to>
      <xdr:col>3</xdr:col>
      <xdr:colOff>866775</xdr:colOff>
      <xdr:row>6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95250"/>
          <a:ext cx="1190625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uno.COJCTAPC0048/Documents/Olga2/EJERCICIOS/2021/consolidacion/2%20TRIM%202021/SF%20%20FORMATO%20CUENTA%20P&#218;BLICA%20PARA%202DO%20TRIM%202021%20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</sheetData>
      <sheetData sheetId="1"/>
      <sheetData sheetId="2"/>
      <sheetData sheetId="3"/>
      <sheetData sheetId="4"/>
      <sheetData sheetId="5">
        <row r="5">
          <cell r="A5" t="str">
            <v>(Pesos)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Del 1 de enero al 30 junio de 2021</v>
          </cell>
        </row>
      </sheetData>
      <sheetData sheetId="14"/>
      <sheetData sheetId="15"/>
      <sheetData sheetId="16"/>
      <sheetData sheetId="17">
        <row r="3">
          <cell r="A3" t="str">
            <v>Estado Analítico del Ejercicio del Presupuesto de Egresos Detallado - LDF</v>
          </cell>
        </row>
        <row r="12">
          <cell r="E12">
            <v>391460031</v>
          </cell>
          <cell r="F12">
            <v>29183999</v>
          </cell>
          <cell r="G12">
            <v>420644030</v>
          </cell>
          <cell r="H12">
            <v>190330275</v>
          </cell>
          <cell r="I12">
            <v>183099815</v>
          </cell>
          <cell r="J12">
            <v>230313755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D12" sqref="D12"/>
    </sheetView>
  </sheetViews>
  <sheetFormatPr baseColWidth="10" defaultColWidth="11.42578125" defaultRowHeight="12" x14ac:dyDescent="0.2"/>
  <cols>
    <col min="1" max="1" width="2.140625" style="84" customWidth="1"/>
    <col min="2" max="2" width="0.7109375" style="84" customWidth="1"/>
    <col min="3" max="3" width="1.5703125" style="84" customWidth="1"/>
    <col min="4" max="4" width="39.140625" style="85" customWidth="1"/>
    <col min="5" max="5" width="15.42578125" style="85" customWidth="1"/>
    <col min="6" max="6" width="15.5703125" style="85" customWidth="1"/>
    <col min="7" max="7" width="14.5703125" style="85" customWidth="1"/>
    <col min="8" max="8" width="15" style="85" customWidth="1"/>
    <col min="9" max="9" width="14.140625" style="85" customWidth="1"/>
    <col min="10" max="10" width="11.7109375" style="85" bestFit="1" customWidth="1"/>
    <col min="11" max="11" width="1" style="85" customWidth="1"/>
    <col min="12" max="16384" width="11.42578125" style="2"/>
  </cols>
  <sheetData>
    <row r="1" spans="1:12" s="3" customFormat="1" ht="15" x14ac:dyDescent="0.35">
      <c r="A1" s="1" t="str">
        <f>[1]EA!A2</f>
        <v>Tribunal Superior de Justicia del Estado de Morelos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3" customFormat="1" ht="15" x14ac:dyDescent="0.35">
      <c r="A2" s="1" t="str">
        <f>'[1]6A COG-LDF'!A3:K3</f>
        <v>Estado Analítico del Ejercicio del Presupuesto de Egresos Detallado - LDF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3" customFormat="1" ht="1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5" x14ac:dyDescent="0.35">
      <c r="A4" s="1" t="str">
        <f>'[1]4 AUT BP-LDF'!A4:G4</f>
        <v>Del 1 de enero al 30 junio de 2021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3" customFormat="1" ht="15" x14ac:dyDescent="0.35">
      <c r="A5" s="1" t="str">
        <f>[1]EAA!A5</f>
        <v>(Pesos)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s="5" customFormat="1" ht="15.75" thickBo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s="11" customFormat="1" ht="15.75" thickTop="1" x14ac:dyDescent="0.35">
      <c r="A7" s="6" t="s">
        <v>1</v>
      </c>
      <c r="B7" s="7"/>
      <c r="C7" s="7"/>
      <c r="D7" s="7"/>
      <c r="E7" s="8" t="s">
        <v>2</v>
      </c>
      <c r="F7" s="8"/>
      <c r="G7" s="8"/>
      <c r="H7" s="8"/>
      <c r="I7" s="8"/>
      <c r="J7" s="9" t="s">
        <v>3</v>
      </c>
      <c r="K7" s="10"/>
    </row>
    <row r="8" spans="1:12" s="11" customFormat="1" ht="30" x14ac:dyDescent="0.35">
      <c r="A8" s="12"/>
      <c r="B8" s="13"/>
      <c r="C8" s="13"/>
      <c r="D8" s="13"/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/>
      <c r="K8" s="16"/>
    </row>
    <row r="9" spans="1:12" s="3" customFormat="1" ht="15" x14ac:dyDescent="0.35">
      <c r="A9" s="17"/>
      <c r="B9" s="18"/>
      <c r="C9" s="18"/>
      <c r="D9" s="19"/>
      <c r="E9" s="20"/>
      <c r="F9" s="20"/>
      <c r="G9" s="20"/>
      <c r="H9" s="20"/>
      <c r="I9" s="20"/>
      <c r="J9" s="21"/>
      <c r="K9" s="22"/>
    </row>
    <row r="10" spans="1:12" s="29" customFormat="1" ht="15" x14ac:dyDescent="0.25">
      <c r="A10" s="23"/>
      <c r="B10" s="24" t="s">
        <v>9</v>
      </c>
      <c r="C10" s="24"/>
      <c r="D10" s="24"/>
      <c r="E10" s="25">
        <f>E11+E12+E13+E16+E17+E20</f>
        <v>391460031</v>
      </c>
      <c r="F10" s="25">
        <f>F11+F12+F13+F16+F17+F20</f>
        <v>29183999</v>
      </c>
      <c r="G10" s="25">
        <f>E10+F10</f>
        <v>420644030</v>
      </c>
      <c r="H10" s="25">
        <f>H11+H12+H13+H16+H17+H20</f>
        <v>190330275</v>
      </c>
      <c r="I10" s="25">
        <f>I11+I12+I13+I16+I17+I20</f>
        <v>183099815</v>
      </c>
      <c r="J10" s="26">
        <f>G10-H10</f>
        <v>230313755</v>
      </c>
      <c r="K10" s="27"/>
      <c r="L10" s="28" t="str">
        <f t="shared" ref="L10:L33" si="0">IF(J10&lt;0,"SOBREGIRO","")</f>
        <v/>
      </c>
    </row>
    <row r="11" spans="1:12" s="37" customFormat="1" ht="15" x14ac:dyDescent="0.25">
      <c r="A11" s="30"/>
      <c r="B11" s="31"/>
      <c r="C11" s="32" t="s">
        <v>10</v>
      </c>
      <c r="D11" s="32"/>
      <c r="E11" s="33">
        <v>391460031</v>
      </c>
      <c r="F11" s="33">
        <v>29183999</v>
      </c>
      <c r="G11" s="34">
        <f t="shared" ref="G11:G19" si="1">E11+F11</f>
        <v>420644030</v>
      </c>
      <c r="H11" s="33">
        <v>190330275</v>
      </c>
      <c r="I11" s="33">
        <v>183099815</v>
      </c>
      <c r="J11" s="35">
        <f t="shared" ref="J11:J20" si="2">G11-H11</f>
        <v>230313755</v>
      </c>
      <c r="K11" s="36"/>
      <c r="L11" s="28" t="str">
        <f t="shared" si="0"/>
        <v/>
      </c>
    </row>
    <row r="12" spans="1:12" s="37" customFormat="1" ht="15" x14ac:dyDescent="0.25">
      <c r="A12" s="30"/>
      <c r="B12" s="31"/>
      <c r="C12" s="32" t="s">
        <v>11</v>
      </c>
      <c r="D12" s="32"/>
      <c r="E12" s="38">
        <v>0</v>
      </c>
      <c r="F12" s="38">
        <v>0</v>
      </c>
      <c r="G12" s="39">
        <f t="shared" si="1"/>
        <v>0</v>
      </c>
      <c r="H12" s="38">
        <v>0</v>
      </c>
      <c r="I12" s="38">
        <v>0</v>
      </c>
      <c r="J12" s="40">
        <f t="shared" si="2"/>
        <v>0</v>
      </c>
      <c r="K12" s="41"/>
      <c r="L12" s="28" t="str">
        <f t="shared" si="0"/>
        <v/>
      </c>
    </row>
    <row r="13" spans="1:12" s="37" customFormat="1" ht="15" x14ac:dyDescent="0.25">
      <c r="A13" s="30"/>
      <c r="B13" s="31"/>
      <c r="C13" s="32" t="s">
        <v>12</v>
      </c>
      <c r="D13" s="32"/>
      <c r="E13" s="39">
        <f>E14+E15</f>
        <v>0</v>
      </c>
      <c r="F13" s="39">
        <f>F14+F15</f>
        <v>0</v>
      </c>
      <c r="G13" s="39">
        <f>E13+F13</f>
        <v>0</v>
      </c>
      <c r="H13" s="39">
        <f>H14+H15</f>
        <v>0</v>
      </c>
      <c r="I13" s="39">
        <f>I14+I15</f>
        <v>0</v>
      </c>
      <c r="J13" s="40">
        <f t="shared" si="2"/>
        <v>0</v>
      </c>
      <c r="K13" s="41"/>
      <c r="L13" s="28" t="str">
        <f t="shared" si="0"/>
        <v/>
      </c>
    </row>
    <row r="14" spans="1:12" s="49" customFormat="1" ht="15" x14ac:dyDescent="0.25">
      <c r="A14" s="42"/>
      <c r="B14" s="43"/>
      <c r="C14" s="43"/>
      <c r="D14" s="44" t="s">
        <v>13</v>
      </c>
      <c r="E14" s="45">
        <v>0</v>
      </c>
      <c r="F14" s="45">
        <v>0</v>
      </c>
      <c r="G14" s="46">
        <f>E14+F14</f>
        <v>0</v>
      </c>
      <c r="H14" s="45">
        <v>0</v>
      </c>
      <c r="I14" s="45">
        <v>0</v>
      </c>
      <c r="J14" s="47">
        <f t="shared" si="2"/>
        <v>0</v>
      </c>
      <c r="K14" s="48"/>
      <c r="L14" s="28" t="str">
        <f t="shared" si="0"/>
        <v/>
      </c>
    </row>
    <row r="15" spans="1:12" s="49" customFormat="1" ht="15" x14ac:dyDescent="0.25">
      <c r="A15" s="42"/>
      <c r="B15" s="43"/>
      <c r="C15" s="43"/>
      <c r="D15" s="44" t="s">
        <v>14</v>
      </c>
      <c r="E15" s="45">
        <v>0</v>
      </c>
      <c r="F15" s="45">
        <v>0</v>
      </c>
      <c r="G15" s="46">
        <f>E15+F15</f>
        <v>0</v>
      </c>
      <c r="H15" s="45">
        <v>0</v>
      </c>
      <c r="I15" s="45">
        <v>0</v>
      </c>
      <c r="J15" s="47">
        <f t="shared" si="2"/>
        <v>0</v>
      </c>
      <c r="K15" s="48"/>
      <c r="L15" s="28" t="str">
        <f t="shared" si="0"/>
        <v/>
      </c>
    </row>
    <row r="16" spans="1:12" s="37" customFormat="1" ht="15" x14ac:dyDescent="0.25">
      <c r="A16" s="50"/>
      <c r="B16" s="51"/>
      <c r="C16" s="32" t="s">
        <v>15</v>
      </c>
      <c r="D16" s="32"/>
      <c r="E16" s="38">
        <v>0</v>
      </c>
      <c r="F16" s="38">
        <v>0</v>
      </c>
      <c r="G16" s="39">
        <f t="shared" si="1"/>
        <v>0</v>
      </c>
      <c r="H16" s="38">
        <v>0</v>
      </c>
      <c r="I16" s="38">
        <v>0</v>
      </c>
      <c r="J16" s="40">
        <f t="shared" si="2"/>
        <v>0</v>
      </c>
      <c r="K16" s="41"/>
      <c r="L16" s="28" t="str">
        <f t="shared" si="0"/>
        <v/>
      </c>
    </row>
    <row r="17" spans="1:12" s="59" customFormat="1" ht="15" x14ac:dyDescent="0.25">
      <c r="A17" s="52"/>
      <c r="B17" s="53"/>
      <c r="C17" s="54" t="s">
        <v>16</v>
      </c>
      <c r="D17" s="55"/>
      <c r="E17" s="56">
        <f>E18+E19</f>
        <v>0</v>
      </c>
      <c r="F17" s="56">
        <f>F18+F19</f>
        <v>0</v>
      </c>
      <c r="G17" s="56">
        <f>E17+F17</f>
        <v>0</v>
      </c>
      <c r="H17" s="56">
        <f>H18+H19</f>
        <v>0</v>
      </c>
      <c r="I17" s="56">
        <f>I18+I19</f>
        <v>0</v>
      </c>
      <c r="J17" s="57">
        <f t="shared" si="2"/>
        <v>0</v>
      </c>
      <c r="K17" s="58"/>
      <c r="L17" s="28" t="str">
        <f t="shared" si="0"/>
        <v/>
      </c>
    </row>
    <row r="18" spans="1:12" s="49" customFormat="1" ht="15" x14ac:dyDescent="0.25">
      <c r="A18" s="42"/>
      <c r="B18" s="43"/>
      <c r="C18" s="43"/>
      <c r="D18" s="44" t="s">
        <v>17</v>
      </c>
      <c r="E18" s="45">
        <v>0</v>
      </c>
      <c r="F18" s="45">
        <v>0</v>
      </c>
      <c r="G18" s="46">
        <f t="shared" si="1"/>
        <v>0</v>
      </c>
      <c r="H18" s="45">
        <v>0</v>
      </c>
      <c r="I18" s="45">
        <v>0</v>
      </c>
      <c r="J18" s="47">
        <f t="shared" si="2"/>
        <v>0</v>
      </c>
      <c r="K18" s="48"/>
      <c r="L18" s="28" t="str">
        <f t="shared" si="0"/>
        <v/>
      </c>
    </row>
    <row r="19" spans="1:12" s="49" customFormat="1" ht="15" x14ac:dyDescent="0.25">
      <c r="A19" s="42"/>
      <c r="B19" s="43"/>
      <c r="C19" s="43"/>
      <c r="D19" s="44" t="s">
        <v>18</v>
      </c>
      <c r="E19" s="45">
        <v>0</v>
      </c>
      <c r="F19" s="45">
        <v>0</v>
      </c>
      <c r="G19" s="46">
        <f t="shared" si="1"/>
        <v>0</v>
      </c>
      <c r="H19" s="45">
        <v>0</v>
      </c>
      <c r="I19" s="45">
        <v>0</v>
      </c>
      <c r="J19" s="47">
        <f t="shared" si="2"/>
        <v>0</v>
      </c>
      <c r="K19" s="48"/>
      <c r="L19" s="28" t="str">
        <f t="shared" si="0"/>
        <v/>
      </c>
    </row>
    <row r="20" spans="1:12" s="37" customFormat="1" ht="15" x14ac:dyDescent="0.25">
      <c r="A20" s="50"/>
      <c r="B20" s="51"/>
      <c r="C20" s="54" t="s">
        <v>19</v>
      </c>
      <c r="D20" s="54"/>
      <c r="E20" s="38">
        <v>0</v>
      </c>
      <c r="F20" s="38">
        <v>0</v>
      </c>
      <c r="G20" s="39">
        <f>E20+F20</f>
        <v>0</v>
      </c>
      <c r="H20" s="38">
        <v>0</v>
      </c>
      <c r="I20" s="38">
        <v>0</v>
      </c>
      <c r="J20" s="40">
        <f t="shared" si="2"/>
        <v>0</v>
      </c>
      <c r="K20" s="41"/>
      <c r="L20" s="28" t="str">
        <f t="shared" si="0"/>
        <v/>
      </c>
    </row>
    <row r="21" spans="1:12" s="65" customFormat="1" ht="15" x14ac:dyDescent="0.25">
      <c r="A21" s="60"/>
      <c r="B21" s="61"/>
      <c r="C21" s="61"/>
      <c r="D21" s="61"/>
      <c r="E21" s="62"/>
      <c r="F21" s="62"/>
      <c r="G21" s="62"/>
      <c r="H21" s="62"/>
      <c r="I21" s="62"/>
      <c r="J21" s="63"/>
      <c r="K21" s="64"/>
      <c r="L21" s="28" t="str">
        <f t="shared" si="0"/>
        <v/>
      </c>
    </row>
    <row r="22" spans="1:12" s="29" customFormat="1" ht="15" x14ac:dyDescent="0.25">
      <c r="A22" s="23"/>
      <c r="B22" s="24" t="s">
        <v>20</v>
      </c>
      <c r="C22" s="24"/>
      <c r="D22" s="24"/>
      <c r="E22" s="25">
        <f>E23+E24+E25+E28+E29+E32</f>
        <v>0</v>
      </c>
      <c r="F22" s="25">
        <f>F23+F24+F25+F28+F29+F32</f>
        <v>0</v>
      </c>
      <c r="G22" s="25">
        <f t="shared" ref="G22:G31" si="3">E22+F22</f>
        <v>0</v>
      </c>
      <c r="H22" s="25">
        <f>H23+H24+H25+H28+H29+H32</f>
        <v>0</v>
      </c>
      <c r="I22" s="25">
        <f>I23+I24+I25+I28+I29+I32</f>
        <v>0</v>
      </c>
      <c r="J22" s="26">
        <f t="shared" ref="J22:J32" si="4">G22-H22</f>
        <v>0</v>
      </c>
      <c r="K22" s="27"/>
      <c r="L22" s="28" t="str">
        <f t="shared" si="0"/>
        <v/>
      </c>
    </row>
    <row r="23" spans="1:12" s="37" customFormat="1" ht="15" x14ac:dyDescent="0.25">
      <c r="A23" s="30"/>
      <c r="B23" s="31"/>
      <c r="C23" s="32" t="s">
        <v>10</v>
      </c>
      <c r="D23" s="32"/>
      <c r="E23" s="38">
        <v>0</v>
      </c>
      <c r="F23" s="38">
        <v>0</v>
      </c>
      <c r="G23" s="39">
        <f t="shared" si="3"/>
        <v>0</v>
      </c>
      <c r="H23" s="38">
        <v>0</v>
      </c>
      <c r="I23" s="38">
        <v>0</v>
      </c>
      <c r="J23" s="40">
        <f t="shared" si="4"/>
        <v>0</v>
      </c>
      <c r="K23" s="41"/>
      <c r="L23" s="28" t="str">
        <f t="shared" si="0"/>
        <v/>
      </c>
    </row>
    <row r="24" spans="1:12" s="37" customFormat="1" ht="15" x14ac:dyDescent="0.25">
      <c r="A24" s="30"/>
      <c r="B24" s="31"/>
      <c r="C24" s="32" t="s">
        <v>11</v>
      </c>
      <c r="D24" s="32"/>
      <c r="E24" s="38">
        <v>0</v>
      </c>
      <c r="F24" s="38">
        <v>0</v>
      </c>
      <c r="G24" s="39">
        <f t="shared" si="3"/>
        <v>0</v>
      </c>
      <c r="H24" s="38">
        <v>0</v>
      </c>
      <c r="I24" s="38">
        <v>0</v>
      </c>
      <c r="J24" s="40">
        <f t="shared" si="4"/>
        <v>0</v>
      </c>
      <c r="K24" s="41"/>
      <c r="L24" s="28" t="str">
        <f t="shared" si="0"/>
        <v/>
      </c>
    </row>
    <row r="25" spans="1:12" s="37" customFormat="1" ht="15" x14ac:dyDescent="0.25">
      <c r="A25" s="30"/>
      <c r="B25" s="31"/>
      <c r="C25" s="32" t="s">
        <v>12</v>
      </c>
      <c r="D25" s="32"/>
      <c r="E25" s="39">
        <f>E26+E27</f>
        <v>0</v>
      </c>
      <c r="F25" s="39">
        <f>F26+F27</f>
        <v>0</v>
      </c>
      <c r="G25" s="39">
        <f>E25+F25</f>
        <v>0</v>
      </c>
      <c r="H25" s="39">
        <f>H26+H27</f>
        <v>0</v>
      </c>
      <c r="I25" s="39">
        <f>I26+I27</f>
        <v>0</v>
      </c>
      <c r="J25" s="40">
        <f t="shared" si="4"/>
        <v>0</v>
      </c>
      <c r="K25" s="41"/>
      <c r="L25" s="28" t="str">
        <f t="shared" si="0"/>
        <v/>
      </c>
    </row>
    <row r="26" spans="1:12" s="49" customFormat="1" ht="15" x14ac:dyDescent="0.25">
      <c r="A26" s="42"/>
      <c r="B26" s="43"/>
      <c r="C26" s="43"/>
      <c r="D26" s="44" t="s">
        <v>13</v>
      </c>
      <c r="E26" s="45">
        <v>0</v>
      </c>
      <c r="F26" s="45">
        <v>0</v>
      </c>
      <c r="G26" s="46">
        <f t="shared" si="3"/>
        <v>0</v>
      </c>
      <c r="H26" s="45">
        <v>0</v>
      </c>
      <c r="I26" s="45">
        <v>0</v>
      </c>
      <c r="J26" s="47">
        <f t="shared" si="4"/>
        <v>0</v>
      </c>
      <c r="K26" s="48"/>
      <c r="L26" s="28" t="str">
        <f t="shared" si="0"/>
        <v/>
      </c>
    </row>
    <row r="27" spans="1:12" s="49" customFormat="1" ht="15" x14ac:dyDescent="0.25">
      <c r="A27" s="42"/>
      <c r="B27" s="43"/>
      <c r="C27" s="43"/>
      <c r="D27" s="44" t="s">
        <v>14</v>
      </c>
      <c r="E27" s="45">
        <v>0</v>
      </c>
      <c r="F27" s="45">
        <v>0</v>
      </c>
      <c r="G27" s="46">
        <f t="shared" si="3"/>
        <v>0</v>
      </c>
      <c r="H27" s="45">
        <v>0</v>
      </c>
      <c r="I27" s="45">
        <v>0</v>
      </c>
      <c r="J27" s="47">
        <f t="shared" si="4"/>
        <v>0</v>
      </c>
      <c r="K27" s="48"/>
      <c r="L27" s="28" t="str">
        <f t="shared" si="0"/>
        <v/>
      </c>
    </row>
    <row r="28" spans="1:12" s="37" customFormat="1" ht="15" x14ac:dyDescent="0.25">
      <c r="A28" s="50"/>
      <c r="B28" s="51"/>
      <c r="C28" s="32" t="s">
        <v>15</v>
      </c>
      <c r="D28" s="32"/>
      <c r="E28" s="38">
        <v>0</v>
      </c>
      <c r="F28" s="38">
        <v>0</v>
      </c>
      <c r="G28" s="39">
        <f t="shared" si="3"/>
        <v>0</v>
      </c>
      <c r="H28" s="38">
        <v>0</v>
      </c>
      <c r="I28" s="38">
        <v>0</v>
      </c>
      <c r="J28" s="40">
        <f t="shared" si="4"/>
        <v>0</v>
      </c>
      <c r="K28" s="41"/>
      <c r="L28" s="28" t="str">
        <f t="shared" si="0"/>
        <v/>
      </c>
    </row>
    <row r="29" spans="1:12" s="37" customFormat="1" ht="15" x14ac:dyDescent="0.25">
      <c r="A29" s="50"/>
      <c r="B29" s="51"/>
      <c r="C29" s="54" t="s">
        <v>16</v>
      </c>
      <c r="D29" s="55"/>
      <c r="E29" s="39">
        <f>E30+E31</f>
        <v>0</v>
      </c>
      <c r="F29" s="39">
        <f>F30+F31</f>
        <v>0</v>
      </c>
      <c r="G29" s="39">
        <f>E29+F29</f>
        <v>0</v>
      </c>
      <c r="H29" s="39">
        <f>H30+H31</f>
        <v>0</v>
      </c>
      <c r="I29" s="39">
        <f>I30+I31</f>
        <v>0</v>
      </c>
      <c r="J29" s="40">
        <f t="shared" si="4"/>
        <v>0</v>
      </c>
      <c r="K29" s="41"/>
      <c r="L29" s="28" t="str">
        <f t="shared" si="0"/>
        <v/>
      </c>
    </row>
    <row r="30" spans="1:12" s="49" customFormat="1" ht="15" x14ac:dyDescent="0.25">
      <c r="A30" s="42"/>
      <c r="B30" s="43"/>
      <c r="C30" s="43"/>
      <c r="D30" s="44" t="s">
        <v>17</v>
      </c>
      <c r="E30" s="45">
        <v>0</v>
      </c>
      <c r="F30" s="45">
        <v>0</v>
      </c>
      <c r="G30" s="46">
        <f t="shared" si="3"/>
        <v>0</v>
      </c>
      <c r="H30" s="45">
        <v>0</v>
      </c>
      <c r="I30" s="45">
        <v>0</v>
      </c>
      <c r="J30" s="47">
        <f t="shared" si="4"/>
        <v>0</v>
      </c>
      <c r="K30" s="48"/>
      <c r="L30" s="28" t="str">
        <f t="shared" si="0"/>
        <v/>
      </c>
    </row>
    <row r="31" spans="1:12" s="49" customFormat="1" ht="15" x14ac:dyDescent="0.25">
      <c r="A31" s="42"/>
      <c r="B31" s="43"/>
      <c r="C31" s="43"/>
      <c r="D31" s="44" t="s">
        <v>18</v>
      </c>
      <c r="E31" s="45">
        <v>0</v>
      </c>
      <c r="F31" s="45">
        <v>0</v>
      </c>
      <c r="G31" s="46">
        <f t="shared" si="3"/>
        <v>0</v>
      </c>
      <c r="H31" s="45">
        <v>0</v>
      </c>
      <c r="I31" s="45">
        <v>0</v>
      </c>
      <c r="J31" s="47">
        <f t="shared" si="4"/>
        <v>0</v>
      </c>
      <c r="K31" s="48"/>
      <c r="L31" s="28" t="str">
        <f t="shared" si="0"/>
        <v/>
      </c>
    </row>
    <row r="32" spans="1:12" s="37" customFormat="1" ht="15" x14ac:dyDescent="0.25">
      <c r="A32" s="50"/>
      <c r="B32" s="51"/>
      <c r="C32" s="54" t="s">
        <v>19</v>
      </c>
      <c r="D32" s="54"/>
      <c r="E32" s="38">
        <v>0</v>
      </c>
      <c r="F32" s="38">
        <v>0</v>
      </c>
      <c r="G32" s="39">
        <f>E32+F32</f>
        <v>0</v>
      </c>
      <c r="H32" s="38">
        <v>0</v>
      </c>
      <c r="I32" s="38">
        <v>0</v>
      </c>
      <c r="J32" s="40">
        <f t="shared" si="4"/>
        <v>0</v>
      </c>
      <c r="K32" s="41"/>
      <c r="L32" s="28" t="str">
        <f t="shared" si="0"/>
        <v/>
      </c>
    </row>
    <row r="33" spans="1:12" s="72" customFormat="1" ht="15" x14ac:dyDescent="0.25">
      <c r="A33" s="66"/>
      <c r="B33" s="67"/>
      <c r="C33" s="67"/>
      <c r="D33" s="68"/>
      <c r="E33" s="69"/>
      <c r="F33" s="69"/>
      <c r="G33" s="69"/>
      <c r="H33" s="69"/>
      <c r="I33" s="69"/>
      <c r="J33" s="70"/>
      <c r="K33" s="71"/>
      <c r="L33" s="28" t="str">
        <f t="shared" si="0"/>
        <v/>
      </c>
    </row>
    <row r="34" spans="1:12" s="29" customFormat="1" ht="15" x14ac:dyDescent="0.25">
      <c r="A34" s="73"/>
      <c r="B34" s="74" t="s">
        <v>21</v>
      </c>
      <c r="C34" s="74"/>
      <c r="D34" s="74"/>
      <c r="E34" s="75">
        <f>E10+E22</f>
        <v>391460031</v>
      </c>
      <c r="F34" s="75">
        <f>F10+F22</f>
        <v>29183999</v>
      </c>
      <c r="G34" s="75">
        <f>E34+F34</f>
        <v>420644030</v>
      </c>
      <c r="H34" s="75">
        <f>H10+H22</f>
        <v>190330275</v>
      </c>
      <c r="I34" s="75">
        <f>I10+I22</f>
        <v>183099815</v>
      </c>
      <c r="J34" s="76">
        <f>G34-H34</f>
        <v>230313755</v>
      </c>
      <c r="K34" s="77"/>
      <c r="L34" s="28" t="str">
        <f>IF(J34&lt;0,"SOBREGIRO","")</f>
        <v/>
      </c>
    </row>
    <row r="35" spans="1:12" s="29" customFormat="1" ht="15.75" thickBot="1" x14ac:dyDescent="0.3">
      <c r="A35" s="78"/>
      <c r="B35" s="79"/>
      <c r="C35" s="79"/>
      <c r="D35" s="80"/>
      <c r="E35" s="81"/>
      <c r="F35" s="81"/>
      <c r="G35" s="81"/>
      <c r="H35" s="81"/>
      <c r="I35" s="81"/>
      <c r="J35" s="82"/>
      <c r="K35" s="83"/>
    </row>
    <row r="36" spans="1:12" ht="12.75" thickTop="1" x14ac:dyDescent="0.2"/>
    <row r="37" spans="1:12" ht="15" x14ac:dyDescent="0.35">
      <c r="E37" s="86" t="str">
        <f>IF(E10&gt;'[1]6A COG-LDF'!E12,"ERROR", " ")</f>
        <v xml:space="preserve"> </v>
      </c>
      <c r="F37" s="86" t="str">
        <f>IF(F10&gt;'[1]6A COG-LDF'!F12,"ERROR", " ")</f>
        <v xml:space="preserve"> </v>
      </c>
      <c r="G37" s="86" t="str">
        <f>IF(G10&gt;'[1]6A COG-LDF'!G12,"ERROR", " ")</f>
        <v xml:space="preserve"> </v>
      </c>
      <c r="H37" s="86" t="str">
        <f>IF(H10&gt;'[1]6A COG-LDF'!H12,"ERROR", " ")</f>
        <v xml:space="preserve"> </v>
      </c>
      <c r="I37" s="86" t="str">
        <f>IF(I10&gt;'[1]6A COG-LDF'!I12,"ERROR", " ")</f>
        <v xml:space="preserve"> </v>
      </c>
      <c r="J37" s="86" t="str">
        <f>IF(J10&gt;'[1]6A COG-LDF'!J12,"ERROR", " ")</f>
        <v xml:space="preserve"> </v>
      </c>
      <c r="K37" s="87"/>
    </row>
    <row r="38" spans="1:12" ht="15" x14ac:dyDescent="0.35">
      <c r="E38" s="86" t="str">
        <f>IF(E22&gt;'[1]6A COG-LDF'!E95,"ERROR"," ")</f>
        <v xml:space="preserve"> </v>
      </c>
      <c r="F38" s="86" t="str">
        <f>IF(F22&gt;'[1]6A COG-LDF'!F95,"ERROR"," ")</f>
        <v xml:space="preserve"> </v>
      </c>
      <c r="G38" s="86" t="str">
        <f>IF(G22&gt;'[1]6A COG-LDF'!G95,"ERROR"," ")</f>
        <v xml:space="preserve"> </v>
      </c>
      <c r="H38" s="86" t="str">
        <f>IF(H22&gt;'[1]6A COG-LDF'!H95,"ERROR"," ")</f>
        <v xml:space="preserve"> </v>
      </c>
      <c r="I38" s="86" t="str">
        <f>IF(I22&gt;'[1]6A COG-LDF'!I95,"ERROR"," ")</f>
        <v xml:space="preserve"> </v>
      </c>
      <c r="J38" s="86" t="str">
        <f>IF(J22&gt;'[1]6A COG-LDF'!J95,"ERROR"," ")</f>
        <v xml:space="preserve"> </v>
      </c>
      <c r="K38" s="87"/>
    </row>
  </sheetData>
  <mergeCells count="14">
    <mergeCell ref="A21:D21"/>
    <mergeCell ref="C29:D29"/>
    <mergeCell ref="C32:D32"/>
    <mergeCell ref="A7:D8"/>
    <mergeCell ref="E7:I7"/>
    <mergeCell ref="J7:J8"/>
    <mergeCell ref="K7:K8"/>
    <mergeCell ref="C17:D17"/>
    <mergeCell ref="C20:D20"/>
    <mergeCell ref="A1:K1"/>
    <mergeCell ref="A2:K2"/>
    <mergeCell ref="A3:K3"/>
    <mergeCell ref="A4:K4"/>
    <mergeCell ref="A5:K5"/>
  </mergeCells>
  <pageMargins left="0.31496062992125984" right="0.31496062992125984" top="0.55118110236220474" bottom="0.35433070866141736" header="0.31496062992125984" footer="0.31496062992125984"/>
  <pageSetup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2022-03-29T01:59:58Z</cp:lastPrinted>
  <dcterms:created xsi:type="dcterms:W3CDTF">2022-03-29T01:57:42Z</dcterms:created>
  <dcterms:modified xsi:type="dcterms:W3CDTF">2022-03-29T02:00:16Z</dcterms:modified>
</cp:coreProperties>
</file>